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37" i="1"/>
  <c r="C30" i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48" i="1"/>
  <c r="H57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F39" i="1"/>
  <c r="D39" i="1"/>
  <c r="G37" i="1"/>
  <c r="H37" i="1" s="1"/>
  <c r="F37" i="1"/>
  <c r="D37" i="1"/>
  <c r="G30" i="1"/>
  <c r="F30" i="1"/>
  <c r="D30" i="1"/>
  <c r="E30" i="1" s="1"/>
  <c r="D43" i="1" l="1"/>
  <c r="D73" i="1" s="1"/>
  <c r="G68" i="1"/>
  <c r="G43" i="1"/>
  <c r="H17" i="1"/>
  <c r="F43" i="1"/>
  <c r="F68" i="1"/>
  <c r="H78" i="1"/>
  <c r="H39" i="1"/>
  <c r="E39" i="1"/>
  <c r="C43" i="1"/>
  <c r="C73" i="1" s="1"/>
  <c r="E17" i="1"/>
  <c r="E37" i="1"/>
  <c r="E68" i="1"/>
  <c r="G73" i="1" l="1"/>
  <c r="F73" i="1"/>
  <c r="H43" i="1"/>
  <c r="H73" i="1" s="1"/>
  <c r="E43" i="1"/>
  <c r="E73" i="1" s="1"/>
</calcChain>
</file>

<file path=xl/sharedStrings.xml><?xml version="1.0" encoding="utf-8"?>
<sst xmlns="http://schemas.openxmlformats.org/spreadsheetml/2006/main" count="83" uniqueCount="82">
  <si>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</si>
  <si>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</si>
  <si>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</si>
  <si>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</si>
  <si>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</si>
  <si>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</si>
  <si>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</si>
  <si>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</si>
  <si>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</si>
  <si>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</si>
  <si>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</si>
  <si>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</si>
  <si>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</si>
  <si>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</si>
  <si>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</si>
  <si>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</si>
  <si>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</si>
  <si>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</si>
  <si>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</si>
  <si>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</si>
  <si>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</si>
  <si>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</si>
  <si>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</si>
  <si>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</si>
  <si>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</si>
  <si>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</si>
  <si>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</si>
  <si>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</si>
  <si>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</si>
  <si>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</si>
  <si>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</si>
  <si>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</si>
  <si>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</si>
  <si>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</si>
  <si>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</si>
  <si>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</si>
  <si>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</si>
  <si>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</si>
  <si>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</si>
  <si>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</si>
  <si>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</si>
  <si>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</si>
  <si>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</si>
  <si>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</si>
  <si>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</si>
  <si>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</si>
  <si>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</si>
  <si>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</si>
  <si>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</si>
  <si>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</si>
  <si>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</si>
  <si>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</si>
  <si>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</si>
  <si>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</si>
  <si>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</si>
  <si>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</si>
  <si>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</si>
  <si>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</si>
  <si>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</si>
  <si>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</si>
  <si>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</si>
  <si>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</si>
  <si>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</si>
  <si>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</si>
  <si>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</si>
  <si>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</si>
  <si>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</si>
  <si>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</si>
  <si>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</si>
  <si>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</si>
  <si>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</si>
  <si>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</si>
  <si>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</si>
  <si>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</si>
  <si>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</si>
  <si>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Juarez</t>
  </si>
  <si>
    <t>Del 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</si>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</sst>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4" fontId="6" fillId="0" borderId="15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I85"/>
  <sheetViews>
    <sheetView tabSelected="1" topLeftCell="A61" zoomScale="90" zoomScaleNormal="90" workbookViewId="0">
      <selection activeCell="B83" sqref="B83:D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5" width="14.42578125" style="2" bestFit="1" customWidth="1"/>
    <col min="6" max="6" width="14.7109375" style="2" bestFit="1" customWidth="1"/>
    <col min="7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6" si="1">SUM(G11-C11)</f>
        <v>0</v>
      </c>
    </row>
    <row r="12" spans="2:9" x14ac:dyDescent="0.2">
      <c r="B12" s="9" t="s">
        <v>14</v>
      </c>
      <c r="C12" s="33">
        <v>12500000</v>
      </c>
      <c r="D12" s="24">
        <v>0</v>
      </c>
      <c r="E12" s="26">
        <f t="shared" si="0"/>
        <v>12500000</v>
      </c>
      <c r="F12" s="33">
        <v>34553672.490000002</v>
      </c>
      <c r="G12" s="33">
        <v>34553672.490000002</v>
      </c>
      <c r="H12" s="26">
        <f t="shared" si="1"/>
        <v>22053672.490000002</v>
      </c>
    </row>
    <row r="13" spans="2:9" x14ac:dyDescent="0.2">
      <c r="B13" s="9" t="s">
        <v>15</v>
      </c>
      <c r="C13" s="33">
        <v>2131757594</v>
      </c>
      <c r="D13" s="24">
        <v>267120831</v>
      </c>
      <c r="E13" s="26">
        <f t="shared" si="0"/>
        <v>2398878425</v>
      </c>
      <c r="F13" s="33">
        <v>2609529928.8600001</v>
      </c>
      <c r="G13" s="33">
        <v>2609529928.8600001</v>
      </c>
      <c r="H13" s="26">
        <f t="shared" si="1"/>
        <v>477772334.86000013</v>
      </c>
    </row>
    <row r="14" spans="2:9" x14ac:dyDescent="0.2">
      <c r="B14" s="9" t="s">
        <v>16</v>
      </c>
      <c r="C14" s="33">
        <v>0</v>
      </c>
      <c r="D14" s="24">
        <v>0</v>
      </c>
      <c r="E14" s="26">
        <f t="shared" si="0"/>
        <v>0</v>
      </c>
      <c r="F14" s="33">
        <v>0</v>
      </c>
      <c r="G14" s="33">
        <v>0</v>
      </c>
      <c r="H14" s="26">
        <f t="shared" si="1"/>
        <v>0</v>
      </c>
    </row>
    <row r="15" spans="2:9" x14ac:dyDescent="0.2">
      <c r="B15" s="9" t="s">
        <v>17</v>
      </c>
      <c r="C15" s="33">
        <v>13600000</v>
      </c>
      <c r="D15" s="24">
        <v>0</v>
      </c>
      <c r="E15" s="26">
        <f t="shared" si="0"/>
        <v>13600000</v>
      </c>
      <c r="F15" s="33">
        <v>30624232.289999999</v>
      </c>
      <c r="G15" s="33">
        <v>30624232.289999999</v>
      </c>
      <c r="H15" s="26">
        <f t="shared" si="1"/>
        <v>17024232.289999999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v>60000000</v>
      </c>
      <c r="D17" s="22">
        <v>0</v>
      </c>
      <c r="E17" s="26">
        <f t="shared" si="0"/>
        <v>60000000</v>
      </c>
      <c r="F17" s="22">
        <v>96132368.030000001</v>
      </c>
      <c r="G17" s="34">
        <v>96132368.030000001</v>
      </c>
      <c r="H17" s="26">
        <f>SUM(G17-C17)</f>
        <v>36132368.030000001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2">SUM(C20:D20)</f>
        <v>0</v>
      </c>
      <c r="F20" s="25">
        <v>0</v>
      </c>
      <c r="G20" s="25">
        <v>0</v>
      </c>
      <c r="H20" s="28">
        <f t="shared" ref="H20:H29" si="3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2"/>
        <v>0</v>
      </c>
      <c r="F21" s="25">
        <v>0</v>
      </c>
      <c r="G21" s="25">
        <v>0</v>
      </c>
      <c r="H21" s="28">
        <f t="shared" si="3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2"/>
        <v>0</v>
      </c>
      <c r="F22" s="25">
        <v>0</v>
      </c>
      <c r="G22" s="25">
        <v>0</v>
      </c>
      <c r="H22" s="28">
        <f t="shared" si="3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2"/>
        <v>0</v>
      </c>
      <c r="F23" s="25">
        <v>0</v>
      </c>
      <c r="G23" s="25">
        <v>0</v>
      </c>
      <c r="H23" s="28">
        <f t="shared" si="3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2"/>
        <v>0</v>
      </c>
      <c r="F24" s="25">
        <v>0</v>
      </c>
      <c r="G24" s="25">
        <v>0</v>
      </c>
      <c r="H24" s="28">
        <f t="shared" si="3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2"/>
        <v>0</v>
      </c>
      <c r="F25" s="25">
        <v>0</v>
      </c>
      <c r="G25" s="25">
        <v>0</v>
      </c>
      <c r="H25" s="28">
        <f t="shared" si="3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2"/>
        <v>0</v>
      </c>
      <c r="F26" s="25">
        <v>0</v>
      </c>
      <c r="G26" s="25">
        <v>0</v>
      </c>
      <c r="H26" s="28">
        <f t="shared" si="3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2"/>
        <v>0</v>
      </c>
      <c r="F27" s="25">
        <v>0</v>
      </c>
      <c r="G27" s="25">
        <v>0</v>
      </c>
      <c r="H27" s="28">
        <f t="shared" si="3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2"/>
        <v>0</v>
      </c>
      <c r="F28" s="25">
        <v>0</v>
      </c>
      <c r="G28" s="25">
        <v>0</v>
      </c>
      <c r="H28" s="28">
        <f t="shared" si="3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2"/>
        <v>0</v>
      </c>
      <c r="F29" s="25">
        <v>0</v>
      </c>
      <c r="G29" s="25">
        <v>0</v>
      </c>
      <c r="H29" s="28">
        <f t="shared" si="3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4">SUM(D31:D35)</f>
        <v>0</v>
      </c>
      <c r="E30" s="26">
        <f t="shared" si="2"/>
        <v>0</v>
      </c>
      <c r="F30" s="22">
        <f t="shared" si="4"/>
        <v>0</v>
      </c>
      <c r="G30" s="22">
        <f t="shared" si="4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2"/>
        <v>0</v>
      </c>
      <c r="F31" s="25">
        <v>0</v>
      </c>
      <c r="G31" s="25">
        <v>0</v>
      </c>
      <c r="H31" s="28">
        <f t="shared" ref="H31:H35" si="5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2"/>
        <v>0</v>
      </c>
      <c r="F32" s="25">
        <v>0</v>
      </c>
      <c r="G32" s="25">
        <v>0</v>
      </c>
      <c r="H32" s="28">
        <f t="shared" si="5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2"/>
        <v>0</v>
      </c>
      <c r="F33" s="25">
        <v>0</v>
      </c>
      <c r="G33" s="25">
        <v>0</v>
      </c>
      <c r="H33" s="28">
        <f t="shared" si="5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2"/>
        <v>0</v>
      </c>
      <c r="F34" s="25">
        <v>0</v>
      </c>
      <c r="G34" s="25">
        <v>0</v>
      </c>
      <c r="H34" s="28">
        <f t="shared" si="5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2"/>
        <v>0</v>
      </c>
      <c r="F35" s="25">
        <v>0</v>
      </c>
      <c r="G35" s="25">
        <v>0</v>
      </c>
      <c r="H35" s="28">
        <f t="shared" si="5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6">
        <f t="shared" si="2"/>
        <v>0</v>
      </c>
      <c r="F36" s="24">
        <v>0</v>
      </c>
      <c r="G36" s="24">
        <v>0</v>
      </c>
      <c r="H36" s="26">
        <f t="shared" ref="H36:H41" si="6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7">D38</f>
        <v>0</v>
      </c>
      <c r="E37" s="26">
        <f t="shared" si="2"/>
        <v>0</v>
      </c>
      <c r="F37" s="22">
        <f t="shared" si="7"/>
        <v>0</v>
      </c>
      <c r="G37" s="22">
        <f t="shared" si="7"/>
        <v>0</v>
      </c>
      <c r="H37" s="26">
        <f t="shared" si="6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2"/>
        <v>0</v>
      </c>
      <c r="F38" s="25">
        <v>0</v>
      </c>
      <c r="G38" s="25">
        <v>0</v>
      </c>
      <c r="H38" s="28">
        <f t="shared" si="6"/>
        <v>0</v>
      </c>
    </row>
    <row r="39" spans="2:8" x14ac:dyDescent="0.2">
      <c r="B39" s="9" t="s">
        <v>41</v>
      </c>
      <c r="C39" s="22">
        <f>SUM(C40:C41)</f>
        <v>22500000</v>
      </c>
      <c r="D39" s="22">
        <f t="shared" ref="D39:G39" si="8">SUM(D40:D41)</f>
        <v>0</v>
      </c>
      <c r="E39" s="26">
        <f t="shared" si="2"/>
        <v>22500000</v>
      </c>
      <c r="F39" s="22">
        <f t="shared" si="8"/>
        <v>92497485.469999999</v>
      </c>
      <c r="G39" s="22">
        <f t="shared" si="8"/>
        <v>92497485.469999999</v>
      </c>
      <c r="H39" s="26">
        <f t="shared" si="6"/>
        <v>69997485.469999999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2"/>
        <v>0</v>
      </c>
      <c r="F40" s="25">
        <v>0</v>
      </c>
      <c r="G40" s="25">
        <v>0</v>
      </c>
      <c r="H40" s="28">
        <f t="shared" si="6"/>
        <v>0</v>
      </c>
    </row>
    <row r="41" spans="2:8" x14ac:dyDescent="0.2">
      <c r="B41" s="13" t="s">
        <v>43</v>
      </c>
      <c r="C41" s="32">
        <v>22500000</v>
      </c>
      <c r="D41" s="25">
        <v>0</v>
      </c>
      <c r="E41" s="28">
        <f t="shared" si="2"/>
        <v>22500000</v>
      </c>
      <c r="F41" s="32">
        <v>92497485.469999999</v>
      </c>
      <c r="G41" s="32">
        <v>92497485.469999999</v>
      </c>
      <c r="H41" s="28">
        <f t="shared" si="6"/>
        <v>69997485.469999999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2240357594</v>
      </c>
      <c r="D43" s="55">
        <f t="shared" ref="D43:H43" si="9">SUM(D10:D17,D30,D36,D37,D39)</f>
        <v>267120831</v>
      </c>
      <c r="E43" s="35">
        <f t="shared" si="9"/>
        <v>2507478425</v>
      </c>
      <c r="F43" s="55">
        <f t="shared" si="9"/>
        <v>2863337687.1399999</v>
      </c>
      <c r="G43" s="55">
        <f t="shared" si="9"/>
        <v>2863337687.1399999</v>
      </c>
      <c r="H43" s="35">
        <f t="shared" si="9"/>
        <v>622980093.14000022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0">SUM(D49:D56)</f>
        <v>0</v>
      </c>
      <c r="E48" s="26">
        <f>SUM(E49:E56)</f>
        <v>0</v>
      </c>
      <c r="F48" s="22">
        <f t="shared" si="10"/>
        <v>0</v>
      </c>
      <c r="G48" s="22">
        <f t="shared" si="10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1">SUM(C50:D50)</f>
        <v>0</v>
      </c>
      <c r="F50" s="25">
        <v>0</v>
      </c>
      <c r="G50" s="25">
        <v>0</v>
      </c>
      <c r="H50" s="28">
        <f t="shared" ref="H50:H56" si="12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1"/>
        <v>0</v>
      </c>
      <c r="F51" s="25">
        <v>0</v>
      </c>
      <c r="G51" s="25">
        <v>0</v>
      </c>
      <c r="H51" s="28">
        <f t="shared" si="12"/>
        <v>0</v>
      </c>
    </row>
    <row r="52" spans="2:8" ht="37.15" customHeight="1" x14ac:dyDescent="0.2">
      <c r="B52" s="10" t="s">
        <v>52</v>
      </c>
      <c r="C52" s="25">
        <v>0</v>
      </c>
      <c r="D52" s="25">
        <v>0</v>
      </c>
      <c r="E52" s="28">
        <f t="shared" si="11"/>
        <v>0</v>
      </c>
      <c r="F52" s="25">
        <v>0</v>
      </c>
      <c r="G52" s="25">
        <v>0</v>
      </c>
      <c r="H52" s="28">
        <f t="shared" si="12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1"/>
        <v>0</v>
      </c>
      <c r="F53" s="25">
        <v>0</v>
      </c>
      <c r="G53" s="25">
        <v>0</v>
      </c>
      <c r="H53" s="28">
        <f t="shared" si="12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1"/>
        <v>0</v>
      </c>
      <c r="F54" s="25">
        <v>0</v>
      </c>
      <c r="G54" s="25">
        <v>0</v>
      </c>
      <c r="H54" s="28">
        <f t="shared" si="12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1"/>
        <v>0</v>
      </c>
      <c r="F55" s="25">
        <v>0</v>
      </c>
      <c r="G55" s="25">
        <v>0</v>
      </c>
      <c r="H55" s="28">
        <f t="shared" si="12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1"/>
        <v>0</v>
      </c>
      <c r="F56" s="25">
        <v>0</v>
      </c>
      <c r="G56" s="25">
        <v>0</v>
      </c>
      <c r="H56" s="28">
        <f t="shared" si="12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3">SUM(D58:D61)</f>
        <v>0</v>
      </c>
      <c r="E57" s="26">
        <f t="shared" si="13"/>
        <v>0</v>
      </c>
      <c r="F57" s="22">
        <f t="shared" si="13"/>
        <v>0</v>
      </c>
      <c r="G57" s="22">
        <f t="shared" si="13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4">SUM(C59:D59)</f>
        <v>0</v>
      </c>
      <c r="F59" s="25">
        <v>0</v>
      </c>
      <c r="G59" s="25">
        <v>0</v>
      </c>
      <c r="H59" s="28">
        <f t="shared" ref="H59:H61" si="15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4"/>
        <v>0</v>
      </c>
      <c r="F60" s="25">
        <v>0</v>
      </c>
      <c r="G60" s="25">
        <v>0</v>
      </c>
      <c r="H60" s="28">
        <f t="shared" si="15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4"/>
        <v>0</v>
      </c>
      <c r="F61" s="25">
        <v>0</v>
      </c>
      <c r="G61" s="25">
        <v>0</v>
      </c>
      <c r="H61" s="28">
        <f t="shared" si="15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6">SUM(D63:D64)</f>
        <v>0</v>
      </c>
      <c r="E62" s="26">
        <f>SUM(E63:E64)</f>
        <v>0</v>
      </c>
      <c r="F62" s="22">
        <f t="shared" si="16"/>
        <v>0</v>
      </c>
      <c r="G62" s="22">
        <f t="shared" si="16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4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4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7">SUM(D48,D57,D62,D65,D66)</f>
        <v>0</v>
      </c>
      <c r="E68" s="26">
        <f t="shared" si="17"/>
        <v>0</v>
      </c>
      <c r="F68" s="22">
        <f t="shared" si="17"/>
        <v>0</v>
      </c>
      <c r="G68" s="22">
        <f t="shared" si="17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8">D71</f>
        <v>0</v>
      </c>
      <c r="E70" s="26">
        <f t="shared" si="18"/>
        <v>0</v>
      </c>
      <c r="F70" s="22">
        <f t="shared" si="18"/>
        <v>0</v>
      </c>
      <c r="G70" s="22">
        <f t="shared" si="18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19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2240357594</v>
      </c>
      <c r="D73" s="22">
        <f t="shared" ref="D73:G73" si="20">SUM(D43,D68,D70)</f>
        <v>267120831</v>
      </c>
      <c r="E73" s="26">
        <f t="shared" si="20"/>
        <v>2507478425</v>
      </c>
      <c r="F73" s="22">
        <f t="shared" si="20"/>
        <v>2863337687.1399999</v>
      </c>
      <c r="G73" s="22">
        <f t="shared" si="20"/>
        <v>2863337687.1399999</v>
      </c>
      <c r="H73" s="26">
        <f>SUM(H43,H68,H70)</f>
        <v>622980093.14000022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1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1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2">SUM(D76:D77)</f>
        <v>0</v>
      </c>
      <c r="E78" s="30">
        <f t="shared" si="22"/>
        <v>0</v>
      </c>
      <c r="F78" s="21">
        <f t="shared" si="22"/>
        <v>0</v>
      </c>
      <c r="G78" s="21">
        <f t="shared" si="22"/>
        <v>0</v>
      </c>
      <c r="H78" s="30">
        <f>SUM(G78-C78)</f>
        <v>0</v>
      </c>
    </row>
    <row r="83" spans="2:4" x14ac:dyDescent="0.2">
      <c r="B83" s="56" t="s">
        <v>77</v>
      </c>
      <c r="C83" s="57"/>
      <c r="D83" s="57" t="s">
        <v>78</v>
      </c>
    </row>
    <row r="84" spans="2:4" x14ac:dyDescent="0.2">
      <c r="B84" s="58" t="s">
        <v>79</v>
      </c>
      <c r="C84" s="58"/>
      <c r="D84" s="58" t="s">
        <v>80</v>
      </c>
    </row>
    <row r="85" spans="2:4" x14ac:dyDescent="0.2">
      <c r="B85" s="58" t="s">
        <v>81</v>
      </c>
      <c r="C85" s="58"/>
      <c r="D85" s="58" t="s">
        <v>81</v>
      </c>
    </row>
  </sheetData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2023-01-19T16:29:23Z</cp:lastPrinted>
  <dcterms:created xsi:type="dcterms:W3CDTF">2020-01-08T20:55:35Z</dcterms:created>
  <dcterms:modified xsi:type="dcterms:W3CDTF">2023-01-23T21:57:25Z</dcterms:modified>
</cp:coreProperties>
</file>